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SAÚDE MENTAL\CAISM AF\Site\Conteúdo Acesso a Informação\5. Demonstrativo Financeiros\Demonstrativo Financeiro Contratual\2025\09,2025\"/>
    </mc:Choice>
  </mc:AlternateContent>
  <xr:revisionPtr revIDLastSave="0" documentId="13_ncr:1_{34DDF83E-D489-4A17-9CDB-B3F3087193E3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" i="1" l="1"/>
  <c r="E14" i="1"/>
  <c r="D14" i="1"/>
  <c r="E13" i="1"/>
  <c r="D12" i="1"/>
  <c r="E12" i="1"/>
  <c r="D11" i="1"/>
  <c r="E11" i="1" s="1"/>
  <c r="E10" i="1"/>
  <c r="D9" i="1"/>
  <c r="E9" i="1"/>
  <c r="E7" i="1"/>
  <c r="E8" i="1"/>
  <c r="C9" i="1"/>
</calcChain>
</file>

<file path=xl/sharedStrings.xml><?xml version="1.0" encoding="utf-8"?>
<sst xmlns="http://schemas.openxmlformats.org/spreadsheetml/2006/main" count="20" uniqueCount="20">
  <si>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</si>
  <si>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</si>
  <si>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</si>
  <si>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</si>
  <si>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</si>
  <si>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</si>
  <si>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</si>
  <si>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</si>
  <si>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</si>
  <si>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</si>
  <si>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</si>
  <si>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</si>
  <si>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</si>
  <si>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</si>
  <si>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</si>
  <si>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</si>
  <si>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CAISM - CENTRO DE ATENÇÃO INTEGRADA À SAÚDE MENTAL</t>
  </si>
  <si>
    <t xml:space="preserve">              DEMONSTRATIVO FINANCEIRO CONVENIADO</t>
  </si>
  <si>
    <t xml:space="preserve">                                                 ÁGUA FUNDA</t>
  </si>
  <si>
    <t xml:space="preserve">Fonte: Demonstrativo de Receitas e Despesas Anexo 12 - Prestação de Contas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</si>
</sst>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R$-416]\ * #,##0.00_-;\-[$R$-416]\ * #,##0.00_-;_-[$R$-416]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/>
    <xf numFmtId="43" fontId="0" fillId="0" borderId="1" xfId="1" applyFont="1" applyBorder="1"/>
    <xf numFmtId="43" fontId="0" fillId="0" borderId="0" xfId="1" applyFont="1"/>
    <xf numFmtId="43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16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0</xdr:col>
      <xdr:colOff>457200</xdr:colOff>
      <xdr:row>2</xdr:row>
      <xdr:rowOff>38100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76200"/>
          <a:ext cx="352425" cy="342900"/>
        </a:xfrm>
        <a:prstGeom prst="rect">
          <a:avLst/>
        </a:prstGeom>
      </xdr:spPr>
    </xdr:pic>
    <xdr:clientData/>
  </xdr:twoCellAnchor>
  <xdr:twoCellAnchor editAs="oneCell">
    <xdr:from>
      <xdr:col>4</xdr:col>
      <xdr:colOff>485775</xdr:colOff>
      <xdr:row>0</xdr:row>
      <xdr:rowOff>57149</xdr:rowOff>
    </xdr:from>
    <xdr:to>
      <xdr:col>4</xdr:col>
      <xdr:colOff>986874</xdr:colOff>
      <xdr:row>2</xdr:row>
      <xdr:rowOff>95250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D635057-3AEC-C68B-676F-A391287FC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57149"/>
          <a:ext cx="501099" cy="419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2:I21"/>
  <sheetViews>
    <sheetView showGridLines="0" tabSelected="1" zoomScaleNormal="100" zoomScaleSheetLayoutView="100" workbookViewId="0">
      <selection activeCell="G6" sqref="G6"/>
    </sheetView>
  </sheetViews>
  <sheetFormatPr defaultRowHeight="15" x14ac:dyDescent="0.25"/>
  <cols>
    <col min="1" max="1" width="15" customWidth="1"/>
    <col min="2" max="2" width="15.7109375" customWidth="1"/>
    <col min="3" max="3" width="15.85546875" bestFit="1" customWidth="1"/>
    <col min="4" max="4" width="17.140625" customWidth="1"/>
    <col min="5" max="5" width="15.42578125" customWidth="1"/>
    <col min="8" max="8" width="15.85546875" bestFit="1" customWidth="1"/>
    <col min="9" max="9" width="13.28515625" bestFit="1" customWidth="1"/>
  </cols>
  <sheetData>
    <row r="2" spans="1:9" x14ac:dyDescent="0.25">
      <c r="B2" s="8" t="s">
        <v>17</v>
      </c>
      <c r="C2" s="8"/>
      <c r="D2" s="8"/>
      <c r="E2" s="8"/>
    </row>
    <row r="3" spans="1:9" x14ac:dyDescent="0.25">
      <c r="B3" s="8" t="s">
        <v>16</v>
      </c>
      <c r="C3" s="8"/>
      <c r="D3" s="8"/>
      <c r="E3" s="8"/>
    </row>
    <row r="4" spans="1:9" x14ac:dyDescent="0.25">
      <c r="B4" s="8" t="s">
        <v>18</v>
      </c>
      <c r="C4" s="8"/>
      <c r="D4" s="8"/>
      <c r="E4" s="8"/>
    </row>
    <row r="6" spans="1:9" ht="50.25" customHeight="1" x14ac:dyDescent="0.25">
      <c r="A6" s="6">
        <v>2025</v>
      </c>
      <c r="B6" s="6" t="s">
        <v>12</v>
      </c>
      <c r="C6" s="6" t="s">
        <v>13</v>
      </c>
      <c r="D6" s="6" t="s">
        <v>14</v>
      </c>
      <c r="E6" s="6" t="s">
        <v>15</v>
      </c>
    </row>
    <row r="7" spans="1:9" x14ac:dyDescent="0.25">
      <c r="A7" s="1" t="s">
        <v>0</v>
      </c>
      <c r="B7" s="2">
        <v>576701.86</v>
      </c>
      <c r="C7" s="2">
        <v>162123.76</v>
      </c>
      <c r="D7" s="3">
        <v>5014.1400000000003</v>
      </c>
      <c r="E7" s="2">
        <f t="shared" ref="E7:E14" si="0">B7-C7-D7</f>
        <v>409563.95999999996</v>
      </c>
    </row>
    <row r="8" spans="1:9" x14ac:dyDescent="0.25">
      <c r="A8" s="1" t="s">
        <v>1</v>
      </c>
      <c r="B8" s="2">
        <v>576701.86</v>
      </c>
      <c r="C8" s="2">
        <v>163795.14000000001</v>
      </c>
      <c r="D8" s="3">
        <v>3342.76</v>
      </c>
      <c r="E8" s="2">
        <f t="shared" si="0"/>
        <v>409563.95999999996</v>
      </c>
    </row>
    <row r="9" spans="1:9" x14ac:dyDescent="0.25">
      <c r="A9" s="1" t="s">
        <v>2</v>
      </c>
      <c r="B9" s="2">
        <v>576701.86</v>
      </c>
      <c r="C9" s="2">
        <f>978358.82</f>
        <v>978358.82</v>
      </c>
      <c r="D9" s="3">
        <f>8650.54+166394.36</f>
        <v>175044.9</v>
      </c>
      <c r="E9" s="2">
        <f t="shared" si="0"/>
        <v>-576701.86</v>
      </c>
    </row>
    <row r="10" spans="1:9" x14ac:dyDescent="0.25">
      <c r="A10" s="1" t="s">
        <v>3</v>
      </c>
      <c r="B10" s="2">
        <v>576701.86</v>
      </c>
      <c r="C10" s="2">
        <v>0</v>
      </c>
      <c r="D10" s="3">
        <v>0</v>
      </c>
      <c r="E10" s="2">
        <f t="shared" si="0"/>
        <v>576701.86</v>
      </c>
      <c r="H10" s="7"/>
      <c r="I10" s="7"/>
    </row>
    <row r="11" spans="1:9" x14ac:dyDescent="0.25">
      <c r="A11" s="1" t="s">
        <v>4</v>
      </c>
      <c r="B11" s="2">
        <v>576701.86</v>
      </c>
      <c r="C11" s="2">
        <v>526771.81999999995</v>
      </c>
      <c r="D11" s="3">
        <f>B11-C11</f>
        <v>49930.040000000037</v>
      </c>
      <c r="E11" s="2">
        <f t="shared" si="0"/>
        <v>0</v>
      </c>
    </row>
    <row r="12" spans="1:9" x14ac:dyDescent="0.25">
      <c r="A12" s="1" t="s">
        <v>5</v>
      </c>
      <c r="B12" s="2">
        <v>576701.86</v>
      </c>
      <c r="C12" s="2">
        <v>1133865.2</v>
      </c>
      <c r="D12" s="3">
        <f>576701.86+576701.86-C12</f>
        <v>19538.520000000019</v>
      </c>
      <c r="E12" s="2">
        <f t="shared" si="0"/>
        <v>-576701.86</v>
      </c>
    </row>
    <row r="13" spans="1:9" x14ac:dyDescent="0.25">
      <c r="A13" s="1" t="s">
        <v>6</v>
      </c>
      <c r="B13" s="2">
        <v>576701.86</v>
      </c>
      <c r="C13" s="2">
        <v>0</v>
      </c>
      <c r="D13" s="3">
        <v>0</v>
      </c>
      <c r="E13" s="2">
        <f t="shared" si="0"/>
        <v>576701.86</v>
      </c>
    </row>
    <row r="14" spans="1:9" x14ac:dyDescent="0.25">
      <c r="A14" s="1" t="s">
        <v>7</v>
      </c>
      <c r="B14" s="2">
        <v>576701.86</v>
      </c>
      <c r="C14" s="2">
        <v>569095.23</v>
      </c>
      <c r="D14" s="3">
        <f>B14-C14</f>
        <v>7606.6300000000047</v>
      </c>
      <c r="E14" s="2">
        <f t="shared" si="0"/>
        <v>0</v>
      </c>
      <c r="I14" s="4"/>
    </row>
    <row r="15" spans="1:9" x14ac:dyDescent="0.25">
      <c r="A15" s="1" t="s">
        <v>8</v>
      </c>
      <c r="B15" s="2">
        <v>576701.86</v>
      </c>
      <c r="C15" s="2">
        <v>1125214.67</v>
      </c>
      <c r="D15" s="3">
        <v>28189.05</v>
      </c>
      <c r="E15" s="2">
        <f>B15-C15-D15</f>
        <v>-576701.86</v>
      </c>
      <c r="I15" s="5"/>
    </row>
    <row r="16" spans="1:9" x14ac:dyDescent="0.25">
      <c r="A16" s="1" t="s">
        <v>9</v>
      </c>
      <c r="B16" s="2"/>
      <c r="C16" s="2"/>
      <c r="D16" s="3"/>
      <c r="E16" s="2"/>
    </row>
    <row r="17" spans="1:5" x14ac:dyDescent="0.25">
      <c r="A17" s="1" t="s">
        <v>10</v>
      </c>
      <c r="B17" s="2"/>
      <c r="C17" s="2"/>
      <c r="D17" s="3"/>
      <c r="E17" s="2"/>
    </row>
    <row r="18" spans="1:5" x14ac:dyDescent="0.25">
      <c r="A18" s="1" t="s">
        <v>11</v>
      </c>
      <c r="B18" s="2"/>
      <c r="C18" s="2"/>
      <c r="D18" s="3"/>
      <c r="E18" s="2"/>
    </row>
    <row r="21" spans="1:5" x14ac:dyDescent="0.25">
      <c r="A21" s="9" t="s">
        <v>19</v>
      </c>
      <c r="B21" s="9"/>
      <c r="C21" s="9"/>
      <c r="D21" s="9"/>
      <c r="E21" s="9"/>
    </row>
  </sheetData>
  <mergeCells count="4">
    <mergeCell ref="B2:E2"/>
    <mergeCell ref="B3:E3"/>
    <mergeCell ref="A21:E21"/>
    <mergeCell ref="B4:E4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Lívia Ferreira de Melo</cp:lastModifiedBy>
  <cp:lastPrinted>2025-02-17T14:54:32Z</cp:lastPrinted>
  <dcterms:created xsi:type="dcterms:W3CDTF">2018-08-24T20:28:36Z</dcterms:created>
  <dcterms:modified xsi:type="dcterms:W3CDTF">2025-10-17T21:14:45Z</dcterms:modified>
</cp:coreProperties>
</file>